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<sst xmlns="http://schemas.openxmlformats.org/spreadsheetml/2006/main" count="126" uniqueCount="118">
  <si>
    <t>ELEMENTARY - ( 66)</t>
  </si>
  <si>
    <t>200 Equip</t>
  </si>
  <si>
    <t>400 Contract</t>
  </si>
  <si>
    <t>460 Software</t>
  </si>
  <si>
    <t>480 Texts</t>
  </si>
  <si>
    <t>490 BOCES</t>
  </si>
  <si>
    <t>500 Supplies</t>
  </si>
  <si>
    <t>Indiv. Total</t>
  </si>
  <si>
    <t>10% S&amp;H</t>
  </si>
  <si>
    <t>TOTAL</t>
  </si>
  <si>
    <t>CODE S 2110</t>
  </si>
  <si>
    <t>(INC HRDW)</t>
  </si>
  <si>
    <t>GEORGE-MASON, MICHELE</t>
  </si>
  <si>
    <t>CODE A 2110</t>
  </si>
  <si>
    <t>ABBOTT, CHRIS</t>
  </si>
  <si>
    <t>BRADY, MARGARET</t>
  </si>
  <si>
    <t>COOK, COLLEEN</t>
  </si>
  <si>
    <t>DREXLER,CYNTHIA</t>
  </si>
  <si>
    <t>GALUSHA,NANCY</t>
  </si>
  <si>
    <t>GAMBEE,LARRY</t>
  </si>
  <si>
    <t>GERYCH,BETTY</t>
  </si>
  <si>
    <t>HYDE,JANICE</t>
  </si>
  <si>
    <t>LANTRIP,LORI</t>
  </si>
  <si>
    <t>LYNCH, GINA</t>
  </si>
  <si>
    <t>PANE,MICHAEL</t>
  </si>
  <si>
    <t>POORMON,DARLENE</t>
  </si>
  <si>
    <t>PUNDT, AMANDA</t>
  </si>
  <si>
    <t>ROBINSON,DORIS</t>
  </si>
  <si>
    <t>WEEKES,PHYLLIS</t>
  </si>
  <si>
    <t>WILLIAMS, JIM</t>
  </si>
  <si>
    <t>CODE F1-2110 - REM READ</t>
  </si>
  <si>
    <t>MIDEY.MARY</t>
  </si>
  <si>
    <t>REMEDIATION PROGRAM</t>
  </si>
  <si>
    <t>CODE 2630 - COMPUTER INSTRUCTION</t>
  </si>
  <si>
    <t>CODE A 2815 - HEALTH OFFICE</t>
  </si>
  <si>
    <t>BENNETT, BABBETTE</t>
  </si>
  <si>
    <t>WHOLE LANGUAGE</t>
  </si>
  <si>
    <t>GRAND TOTAL ELEMENTARY</t>
  </si>
  <si>
    <t>SECONDARY  - ( 77)</t>
  </si>
  <si>
    <t>CHECK ELEM</t>
  </si>
  <si>
    <t>CODE 2110</t>
  </si>
  <si>
    <t>Equip</t>
  </si>
  <si>
    <t>Contract</t>
  </si>
  <si>
    <t>software</t>
  </si>
  <si>
    <t>texts</t>
  </si>
  <si>
    <t>boces</t>
  </si>
  <si>
    <t>supplies</t>
  </si>
  <si>
    <t>total</t>
  </si>
  <si>
    <t>BAUDER,NANCY</t>
  </si>
  <si>
    <t>CLEMENSON, ROGER</t>
  </si>
  <si>
    <t>CONLEY, CHRIS</t>
  </si>
  <si>
    <t>DAVENPORT, SHERIDAN</t>
  </si>
  <si>
    <t>DELIA,JAMES</t>
  </si>
  <si>
    <t>FELICE,JEFFERY</t>
  </si>
  <si>
    <t>GELLATT, ALAN</t>
  </si>
  <si>
    <t>GOLOSKI,PETER</t>
  </si>
  <si>
    <t>IKE,ROBERT</t>
  </si>
  <si>
    <t>MAC CHEYNE,THERESA</t>
  </si>
  <si>
    <t>MITCHELL,SUSAN</t>
  </si>
  <si>
    <t>PUYLARA,CHRIS</t>
  </si>
  <si>
    <t>ROTZ, MARTIN</t>
  </si>
  <si>
    <t>RUSSO,KATHLEEN</t>
  </si>
  <si>
    <t>WAID,CRAIG</t>
  </si>
  <si>
    <t>WHITNEY,KATHLEEN</t>
  </si>
  <si>
    <t>MIDDLE LEVEL PROGRAM</t>
  </si>
  <si>
    <t>CODE 2880 - OCC ED</t>
  </si>
  <si>
    <t>KOHLER,ROBERT</t>
  </si>
  <si>
    <t>MUNN,NANCY</t>
  </si>
  <si>
    <t>School to Work</t>
  </si>
  <si>
    <t>CODE 2610 - LIBRARY</t>
  </si>
  <si>
    <t>JOHNSON,MARIE</t>
  </si>
  <si>
    <t>COMPUTERS - GENERAL (Fox)</t>
  </si>
  <si>
    <t>CODE 2810- GUIDANCE</t>
  </si>
  <si>
    <t>HUBMAN,DAVID</t>
  </si>
  <si>
    <t>GRAND TOTAL SECONDARY</t>
  </si>
  <si>
    <t>TOTAL REGULAR ED</t>
  </si>
  <si>
    <t>Special Education Items</t>
  </si>
  <si>
    <t>OT</t>
  </si>
  <si>
    <t>PT</t>
  </si>
  <si>
    <t>CSE</t>
  </si>
  <si>
    <t>CPSE</t>
  </si>
  <si>
    <t>JORDAN,CATHY</t>
  </si>
  <si>
    <t>KELLY,JOSEPH</t>
  </si>
  <si>
    <t>KIEFFER,CINDY</t>
  </si>
  <si>
    <t>PERROTTO,KATHLEEN</t>
  </si>
  <si>
    <t>PERRY,AMY</t>
  </si>
  <si>
    <t>SEPE,ANN</t>
  </si>
  <si>
    <t>CODE 2820 - PYCHOLOGIST</t>
  </si>
  <si>
    <t>TOTAL SPECIAL ED.</t>
  </si>
  <si>
    <t>CHECK SP ED</t>
  </si>
  <si>
    <t>TEACHING GRAND TOTAL</t>
  </si>
  <si>
    <t>CHECK GTOTAL</t>
  </si>
  <si>
    <t>ADMINISTRATION</t>
  </si>
  <si>
    <t>MIDEY, MICHAEL</t>
  </si>
  <si>
    <t>QUINN, BARBARA</t>
  </si>
  <si>
    <t>TOTAL ADMINISTRATION</t>
  </si>
  <si>
    <t>CHECK T ADM</t>
  </si>
  <si>
    <t>DOLAN, STEVE</t>
  </si>
  <si>
    <t>AUGUSTINE, CARLENE</t>
  </si>
  <si>
    <t>SINICROPI,MARY</t>
  </si>
  <si>
    <t>BREWER, LINDA</t>
  </si>
  <si>
    <t>CODE   - SCHOOL SOCIAL WORKER</t>
  </si>
  <si>
    <t>HARRIS-MAXWELL, KATHERINE</t>
  </si>
  <si>
    <t>LOVELAND,CAROL  (60%)</t>
  </si>
  <si>
    <t>CLINE, ROBERT</t>
  </si>
  <si>
    <t>IKE,JOY</t>
  </si>
  <si>
    <t>MASON, JIM</t>
  </si>
  <si>
    <t>HEITZMAN, ANN</t>
  </si>
  <si>
    <t>SCHRADER, SUE</t>
  </si>
  <si>
    <t>ESSOM, KATE</t>
  </si>
  <si>
    <t>20001REQ.XLS</t>
  </si>
  <si>
    <t>Teacher Requistions for 2000-01 Budget Cycle</t>
  </si>
  <si>
    <t>Original Requests 1/00</t>
  </si>
  <si>
    <t>ALGER, GARY</t>
  </si>
  <si>
    <t>CODE 2250- SPECIAL ED (88)</t>
  </si>
  <si>
    <t>NELSON,ROBERTA (.5)</t>
  </si>
  <si>
    <t>LEWIS, KATE</t>
  </si>
  <si>
    <t>check Tsec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</si>
</sst>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66" zoomScaleNormal="66" workbookViewId="0" topLeftCell="A1">
      <selection activeCell="H95" sqref="H95"/>
    </sheetView>
  </sheetViews>
  <sheetFormatPr defaultColWidth="9.140625" defaultRowHeight="12.75"/>
  <cols>
    <col min="1" max="1" width="26.57421875" style="0" customWidth="1"/>
    <col min="2" max="2" width="10.421875" style="0" customWidth="1"/>
    <col min="3" max="3" width="11.00390625" style="0" customWidth="1"/>
    <col min="4" max="4" width="10.8515625" style="0" customWidth="1"/>
    <col min="5" max="5" width="13.421875" style="0" customWidth="1"/>
    <col min="6" max="7" width="11.7109375" style="0" customWidth="1"/>
    <col min="8" max="8" width="9.421875" style="0" customWidth="1"/>
  </cols>
  <sheetData>
    <row r="1" spans="1:3" ht="12.75">
      <c r="A1" s="2" t="s">
        <v>112</v>
      </c>
      <c r="C1" s="2" t="s">
        <v>111</v>
      </c>
    </row>
    <row r="2" ht="12.75">
      <c r="A2" s="5"/>
    </row>
    <row r="3" spans="1:10" ht="12.75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2" ht="12.75">
      <c r="A4" s="4" t="s">
        <v>10</v>
      </c>
      <c r="B4" t="s">
        <v>11</v>
      </c>
    </row>
    <row r="5" spans="1:10" ht="12.75">
      <c r="A5" t="s">
        <v>12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f>B5+C5+D5+E5+F5+G5</f>
        <v>0</v>
      </c>
      <c r="I5">
        <f>H5*0.1</f>
        <v>0</v>
      </c>
      <c r="J5">
        <f>H5+I5</f>
        <v>0</v>
      </c>
    </row>
    <row r="6" ht="12.75">
      <c r="A6" s="4" t="s">
        <v>13</v>
      </c>
    </row>
    <row r="7" spans="1:10" ht="12.75">
      <c r="A7" t="s">
        <v>14</v>
      </c>
      <c r="B7">
        <v>0</v>
      </c>
      <c r="C7">
        <v>0</v>
      </c>
      <c r="D7">
        <v>0</v>
      </c>
      <c r="E7">
        <v>600</v>
      </c>
      <c r="F7">
        <v>0</v>
      </c>
      <c r="G7">
        <v>400</v>
      </c>
      <c r="H7">
        <f aca="true" t="shared" si="0" ref="H7:H34">B7+C7+D7+E7+F7+G7</f>
        <v>1000</v>
      </c>
      <c r="I7">
        <f aca="true" t="shared" si="1" ref="I7:I24">H7*0.1</f>
        <v>100</v>
      </c>
      <c r="J7">
        <f aca="true" t="shared" si="2" ref="J7:J24">H7+I7</f>
        <v>1100</v>
      </c>
    </row>
    <row r="8" spans="1:10" ht="12.75">
      <c r="A8" t="s">
        <v>15</v>
      </c>
      <c r="B8">
        <v>0</v>
      </c>
      <c r="C8">
        <v>100</v>
      </c>
      <c r="D8">
        <v>100</v>
      </c>
      <c r="E8">
        <v>600</v>
      </c>
      <c r="F8">
        <v>0</v>
      </c>
      <c r="G8">
        <v>1600</v>
      </c>
      <c r="H8">
        <f t="shared" si="0"/>
        <v>2400</v>
      </c>
      <c r="I8">
        <f t="shared" si="1"/>
        <v>240</v>
      </c>
      <c r="J8">
        <f t="shared" si="2"/>
        <v>2640</v>
      </c>
    </row>
    <row r="9" spans="1:10" ht="12.75">
      <c r="A9" t="s">
        <v>16</v>
      </c>
      <c r="B9">
        <v>0</v>
      </c>
      <c r="C9">
        <v>100</v>
      </c>
      <c r="D9">
        <v>100</v>
      </c>
      <c r="E9">
        <v>600</v>
      </c>
      <c r="F9">
        <v>0</v>
      </c>
      <c r="G9">
        <v>1500</v>
      </c>
      <c r="H9">
        <f t="shared" si="0"/>
        <v>2300</v>
      </c>
      <c r="I9">
        <f t="shared" si="1"/>
        <v>230</v>
      </c>
      <c r="J9">
        <f t="shared" si="2"/>
        <v>2530</v>
      </c>
    </row>
    <row r="10" spans="1:10" ht="12.75">
      <c r="A10" t="s">
        <v>17</v>
      </c>
      <c r="B10">
        <v>0</v>
      </c>
      <c r="C10">
        <v>0</v>
      </c>
      <c r="D10">
        <v>90</v>
      </c>
      <c r="E10">
        <v>0</v>
      </c>
      <c r="F10">
        <v>0</v>
      </c>
      <c r="G10">
        <v>770</v>
      </c>
      <c r="H10">
        <f t="shared" si="0"/>
        <v>860</v>
      </c>
      <c r="I10">
        <f t="shared" si="1"/>
        <v>86</v>
      </c>
      <c r="J10">
        <f t="shared" si="2"/>
        <v>946</v>
      </c>
    </row>
    <row r="11" spans="1:10" ht="12.75">
      <c r="A11" t="s">
        <v>109</v>
      </c>
      <c r="B11">
        <v>250</v>
      </c>
      <c r="C11">
        <v>0</v>
      </c>
      <c r="D11">
        <v>300</v>
      </c>
      <c r="E11">
        <v>2100</v>
      </c>
      <c r="F11">
        <v>0</v>
      </c>
      <c r="G11">
        <v>200</v>
      </c>
      <c r="H11">
        <f t="shared" si="0"/>
        <v>2850</v>
      </c>
      <c r="I11">
        <f t="shared" si="1"/>
        <v>285</v>
      </c>
      <c r="J11">
        <f t="shared" si="2"/>
        <v>3135</v>
      </c>
    </row>
    <row r="12" spans="1:10" ht="12.75">
      <c r="A12" t="s">
        <v>18</v>
      </c>
      <c r="B12">
        <v>0</v>
      </c>
      <c r="C12">
        <v>0</v>
      </c>
      <c r="D12">
        <v>0</v>
      </c>
      <c r="E12">
        <v>2700</v>
      </c>
      <c r="F12">
        <v>0</v>
      </c>
      <c r="G12">
        <v>880</v>
      </c>
      <c r="H12">
        <f t="shared" si="0"/>
        <v>3580</v>
      </c>
      <c r="I12">
        <f t="shared" si="1"/>
        <v>358</v>
      </c>
      <c r="J12">
        <f t="shared" si="2"/>
        <v>3938</v>
      </c>
    </row>
    <row r="13" spans="1:10" ht="12.75">
      <c r="A13" t="s">
        <v>19</v>
      </c>
      <c r="B13">
        <v>825</v>
      </c>
      <c r="C13">
        <v>0</v>
      </c>
      <c r="D13">
        <v>100</v>
      </c>
      <c r="E13">
        <v>3000</v>
      </c>
      <c r="F13">
        <v>0</v>
      </c>
      <c r="G13">
        <v>1250</v>
      </c>
      <c r="H13">
        <f t="shared" si="0"/>
        <v>5175</v>
      </c>
      <c r="I13" s="13">
        <f t="shared" si="1"/>
        <v>517.5</v>
      </c>
      <c r="J13" s="13">
        <f t="shared" si="2"/>
        <v>5692.5</v>
      </c>
    </row>
    <row r="14" spans="1:10" ht="12.75">
      <c r="A14" t="s">
        <v>20</v>
      </c>
      <c r="B14">
        <v>0</v>
      </c>
      <c r="C14">
        <v>483</v>
      </c>
      <c r="D14">
        <v>0</v>
      </c>
      <c r="E14">
        <v>600</v>
      </c>
      <c r="F14">
        <v>0</v>
      </c>
      <c r="G14">
        <v>2000</v>
      </c>
      <c r="H14">
        <f t="shared" si="0"/>
        <v>3083</v>
      </c>
      <c r="I14" s="13">
        <f t="shared" si="1"/>
        <v>308.3</v>
      </c>
      <c r="J14" s="13">
        <f t="shared" si="2"/>
        <v>3391.3</v>
      </c>
    </row>
    <row r="15" spans="1:10" ht="12.75">
      <c r="A15" t="s">
        <v>21</v>
      </c>
      <c r="B15">
        <v>0</v>
      </c>
      <c r="C15">
        <v>0</v>
      </c>
      <c r="D15">
        <v>155</v>
      </c>
      <c r="E15">
        <v>0</v>
      </c>
      <c r="F15">
        <v>0</v>
      </c>
      <c r="G15">
        <v>725</v>
      </c>
      <c r="H15">
        <f t="shared" si="0"/>
        <v>880</v>
      </c>
      <c r="I15">
        <f t="shared" si="1"/>
        <v>88</v>
      </c>
      <c r="J15">
        <f t="shared" si="2"/>
        <v>968</v>
      </c>
    </row>
    <row r="16" spans="1:10" ht="12.75">
      <c r="A16" t="s">
        <v>22</v>
      </c>
      <c r="B16">
        <v>0</v>
      </c>
      <c r="C16">
        <v>0</v>
      </c>
      <c r="D16">
        <v>0</v>
      </c>
      <c r="E16" s="13">
        <v>336.04</v>
      </c>
      <c r="F16">
        <v>0</v>
      </c>
      <c r="G16" s="13">
        <v>763.96</v>
      </c>
      <c r="H16">
        <f t="shared" si="0"/>
        <v>1100</v>
      </c>
      <c r="I16">
        <f t="shared" si="1"/>
        <v>110</v>
      </c>
      <c r="J16">
        <f t="shared" si="2"/>
        <v>1210</v>
      </c>
    </row>
    <row r="17" spans="1:10" ht="12.75">
      <c r="A17" t="s">
        <v>23</v>
      </c>
      <c r="B17">
        <v>0</v>
      </c>
      <c r="C17">
        <v>0</v>
      </c>
      <c r="D17">
        <v>0</v>
      </c>
      <c r="E17">
        <v>2400</v>
      </c>
      <c r="F17">
        <v>0</v>
      </c>
      <c r="G17">
        <v>1000</v>
      </c>
      <c r="H17">
        <f t="shared" si="0"/>
        <v>3400</v>
      </c>
      <c r="I17">
        <f t="shared" si="1"/>
        <v>340</v>
      </c>
      <c r="J17">
        <f t="shared" si="2"/>
        <v>3740</v>
      </c>
    </row>
    <row r="18" spans="1:10" ht="12.75">
      <c r="A18" t="s">
        <v>24</v>
      </c>
      <c r="B18">
        <v>0</v>
      </c>
      <c r="C18">
        <v>0</v>
      </c>
      <c r="D18">
        <v>0</v>
      </c>
      <c r="E18">
        <v>800</v>
      </c>
      <c r="F18">
        <v>0</v>
      </c>
      <c r="G18">
        <v>400</v>
      </c>
      <c r="H18">
        <f t="shared" si="0"/>
        <v>1200</v>
      </c>
      <c r="I18">
        <f t="shared" si="1"/>
        <v>120</v>
      </c>
      <c r="J18">
        <f t="shared" si="2"/>
        <v>1320</v>
      </c>
    </row>
    <row r="19" spans="1:10" ht="12.75">
      <c r="A19" t="s">
        <v>25</v>
      </c>
      <c r="B19">
        <v>0</v>
      </c>
      <c r="C19">
        <v>0</v>
      </c>
      <c r="D19">
        <v>0</v>
      </c>
      <c r="E19" s="13">
        <v>2417.75</v>
      </c>
      <c r="F19">
        <v>0</v>
      </c>
      <c r="G19">
        <v>400</v>
      </c>
      <c r="H19" s="13">
        <f t="shared" si="0"/>
        <v>2817.75</v>
      </c>
      <c r="I19" s="13">
        <f t="shared" si="1"/>
        <v>281.77500000000003</v>
      </c>
      <c r="J19" s="13">
        <f t="shared" si="2"/>
        <v>3099.525</v>
      </c>
    </row>
    <row r="20" spans="1:10" ht="12.75">
      <c r="A20" t="s">
        <v>26</v>
      </c>
      <c r="B20">
        <v>0</v>
      </c>
      <c r="C20">
        <v>0</v>
      </c>
      <c r="D20">
        <v>0</v>
      </c>
      <c r="E20">
        <v>770</v>
      </c>
      <c r="F20">
        <v>0</v>
      </c>
      <c r="G20">
        <v>440</v>
      </c>
      <c r="H20">
        <f t="shared" si="0"/>
        <v>1210</v>
      </c>
      <c r="I20">
        <f t="shared" si="1"/>
        <v>121</v>
      </c>
      <c r="J20">
        <f t="shared" si="2"/>
        <v>1331</v>
      </c>
    </row>
    <row r="21" spans="1:10" ht="12.75">
      <c r="A21" t="s">
        <v>27</v>
      </c>
      <c r="B21">
        <v>0</v>
      </c>
      <c r="C21">
        <v>0</v>
      </c>
      <c r="D21">
        <v>0</v>
      </c>
      <c r="E21">
        <v>676</v>
      </c>
      <c r="F21">
        <v>0</v>
      </c>
      <c r="G21">
        <v>1400</v>
      </c>
      <c r="H21">
        <f t="shared" si="0"/>
        <v>2076</v>
      </c>
      <c r="I21" s="13">
        <f t="shared" si="1"/>
        <v>207.60000000000002</v>
      </c>
      <c r="J21" s="13">
        <f t="shared" si="2"/>
        <v>2283.6</v>
      </c>
    </row>
    <row r="22" spans="1:10" ht="12.75">
      <c r="A22" t="s">
        <v>108</v>
      </c>
      <c r="B22">
        <v>0</v>
      </c>
      <c r="C22">
        <v>0</v>
      </c>
      <c r="D22">
        <v>250</v>
      </c>
      <c r="E22">
        <v>770</v>
      </c>
      <c r="F22">
        <v>0</v>
      </c>
      <c r="G22">
        <v>400</v>
      </c>
      <c r="H22">
        <f t="shared" si="0"/>
        <v>1420</v>
      </c>
      <c r="I22">
        <f t="shared" si="1"/>
        <v>142</v>
      </c>
      <c r="J22">
        <f t="shared" si="2"/>
        <v>1562</v>
      </c>
    </row>
    <row r="23" spans="1:10" ht="12.75">
      <c r="A23" t="s">
        <v>28</v>
      </c>
      <c r="B23">
        <v>0</v>
      </c>
      <c r="C23">
        <v>0</v>
      </c>
      <c r="D23">
        <v>0</v>
      </c>
      <c r="E23" s="13">
        <v>3353.4</v>
      </c>
      <c r="F23">
        <v>0</v>
      </c>
      <c r="G23">
        <v>200</v>
      </c>
      <c r="H23" s="13">
        <f t="shared" si="0"/>
        <v>3553.4</v>
      </c>
      <c r="I23" s="13">
        <f t="shared" si="1"/>
        <v>355.34000000000003</v>
      </c>
      <c r="J23" s="13">
        <f t="shared" si="2"/>
        <v>3908.7400000000002</v>
      </c>
    </row>
    <row r="24" spans="1:10" ht="12.75">
      <c r="A24" t="s">
        <v>29</v>
      </c>
      <c r="B24" s="13">
        <v>1011.95</v>
      </c>
      <c r="C24">
        <v>0</v>
      </c>
      <c r="D24">
        <v>0</v>
      </c>
      <c r="E24" s="13">
        <v>2345.25</v>
      </c>
      <c r="F24">
        <v>90</v>
      </c>
      <c r="G24">
        <v>450</v>
      </c>
      <c r="H24" s="13">
        <f t="shared" si="0"/>
        <v>3897.2</v>
      </c>
      <c r="I24" s="13">
        <f t="shared" si="1"/>
        <v>389.72</v>
      </c>
      <c r="J24" s="13">
        <f t="shared" si="2"/>
        <v>4286.92</v>
      </c>
    </row>
    <row r="25" spans="1:10" ht="12.75">
      <c r="A25" t="s">
        <v>106</v>
      </c>
      <c r="B25">
        <v>500</v>
      </c>
      <c r="C25">
        <v>0</v>
      </c>
      <c r="D25">
        <v>0</v>
      </c>
      <c r="E25">
        <v>0</v>
      </c>
      <c r="F25">
        <v>0</v>
      </c>
      <c r="G25">
        <v>2500</v>
      </c>
      <c r="H25">
        <f t="shared" si="0"/>
        <v>3000</v>
      </c>
      <c r="I25">
        <v>300</v>
      </c>
      <c r="J25">
        <v>3300</v>
      </c>
    </row>
    <row r="26" spans="1:10" ht="12.75">
      <c r="A26" t="s">
        <v>116</v>
      </c>
      <c r="B26">
        <v>0</v>
      </c>
      <c r="C26">
        <v>0</v>
      </c>
      <c r="D26">
        <v>0</v>
      </c>
      <c r="E26">
        <v>380</v>
      </c>
      <c r="F26">
        <v>0</v>
      </c>
      <c r="G26">
        <v>820</v>
      </c>
      <c r="H26">
        <f t="shared" si="0"/>
        <v>1200</v>
      </c>
      <c r="I26">
        <v>120</v>
      </c>
      <c r="J26">
        <v>1320</v>
      </c>
    </row>
    <row r="27" spans="1:8" ht="12.75">
      <c r="A27" s="4" t="s">
        <v>30</v>
      </c>
      <c r="H27">
        <f t="shared" si="0"/>
        <v>0</v>
      </c>
    </row>
    <row r="28" spans="1:10" ht="12.75">
      <c r="A28" t="s">
        <v>31</v>
      </c>
      <c r="B28">
        <v>0</v>
      </c>
      <c r="C28">
        <v>0</v>
      </c>
      <c r="D28">
        <v>105</v>
      </c>
      <c r="E28">
        <v>0</v>
      </c>
      <c r="F28">
        <v>0</v>
      </c>
      <c r="G28">
        <v>550</v>
      </c>
      <c r="H28">
        <f t="shared" si="0"/>
        <v>655</v>
      </c>
      <c r="I28" s="13">
        <f>H28*0.1</f>
        <v>65.5</v>
      </c>
      <c r="J28" s="14">
        <f>H28+I28</f>
        <v>720.5</v>
      </c>
    </row>
    <row r="29" spans="1:10" ht="12.75">
      <c r="A29" t="s">
        <v>32</v>
      </c>
      <c r="B29">
        <v>0</v>
      </c>
      <c r="C29">
        <v>0</v>
      </c>
      <c r="D29">
        <v>300</v>
      </c>
      <c r="E29">
        <v>0</v>
      </c>
      <c r="F29">
        <v>400</v>
      </c>
      <c r="G29">
        <v>0</v>
      </c>
      <c r="H29">
        <f t="shared" si="0"/>
        <v>700</v>
      </c>
      <c r="I29">
        <f>H29*0.1</f>
        <v>70</v>
      </c>
      <c r="J29">
        <f>H29+I29</f>
        <v>770</v>
      </c>
    </row>
    <row r="30" spans="1:8" ht="12.75">
      <c r="A30" s="8" t="s">
        <v>33</v>
      </c>
      <c r="H30">
        <f t="shared" si="0"/>
        <v>0</v>
      </c>
    </row>
    <row r="31" spans="1:10" ht="12.75">
      <c r="A31" t="s">
        <v>107</v>
      </c>
      <c r="B31">
        <v>0</v>
      </c>
      <c r="C31">
        <v>250</v>
      </c>
      <c r="D31">
        <v>5709</v>
      </c>
      <c r="E31">
        <v>2520</v>
      </c>
      <c r="F31">
        <v>0</v>
      </c>
      <c r="G31">
        <v>0</v>
      </c>
      <c r="H31">
        <f t="shared" si="0"/>
        <v>8479</v>
      </c>
      <c r="I31" s="13">
        <f>H31*0.1</f>
        <v>847.9000000000001</v>
      </c>
      <c r="J31" s="13">
        <f>H31+I31</f>
        <v>9326.9</v>
      </c>
    </row>
    <row r="32" spans="1:8" ht="12.75">
      <c r="A32" s="4" t="s">
        <v>34</v>
      </c>
      <c r="H32">
        <f t="shared" si="0"/>
        <v>0</v>
      </c>
    </row>
    <row r="33" spans="1:10" ht="12.75">
      <c r="A33" t="s">
        <v>35</v>
      </c>
      <c r="B33">
        <v>0</v>
      </c>
      <c r="C33">
        <v>0</v>
      </c>
      <c r="D33">
        <v>271</v>
      </c>
      <c r="E33">
        <v>0</v>
      </c>
      <c r="F33">
        <v>0</v>
      </c>
      <c r="G33">
        <v>1300</v>
      </c>
      <c r="H33">
        <f t="shared" si="0"/>
        <v>1571</v>
      </c>
      <c r="I33" s="13">
        <f>H33*0.1</f>
        <v>157.10000000000002</v>
      </c>
      <c r="J33" s="13">
        <f>H33+I33</f>
        <v>1728.1</v>
      </c>
    </row>
    <row r="34" spans="1:10" ht="12.75">
      <c r="A34" s="5" t="s">
        <v>36</v>
      </c>
      <c r="B34">
        <v>0</v>
      </c>
      <c r="C34">
        <v>0</v>
      </c>
      <c r="D34">
        <v>0</v>
      </c>
      <c r="E34">
        <v>3388</v>
      </c>
      <c r="F34">
        <v>0</v>
      </c>
      <c r="G34">
        <v>3388</v>
      </c>
      <c r="H34">
        <f t="shared" si="0"/>
        <v>6776</v>
      </c>
      <c r="I34" s="13">
        <f>H34*0.1</f>
        <v>677.6</v>
      </c>
      <c r="J34" s="13">
        <f>H34+I34</f>
        <v>7453.6</v>
      </c>
    </row>
    <row r="35" spans="1:10" ht="12.75">
      <c r="A35" s="3" t="s">
        <v>37</v>
      </c>
      <c r="B35" s="13">
        <f>SUM(B5:B34)</f>
        <v>2586.95</v>
      </c>
      <c r="C35">
        <f>SUM(C5:C34)</f>
        <v>933</v>
      </c>
      <c r="D35">
        <f>SUM(D5:D34)</f>
        <v>7480</v>
      </c>
      <c r="E35" s="13">
        <f>SUM(E5:E34)</f>
        <v>30356.440000000002</v>
      </c>
      <c r="F35">
        <f>SUM(F5:F34)</f>
        <v>490</v>
      </c>
      <c r="G35" s="13">
        <f>SUM(G5:G34)</f>
        <v>23336.96</v>
      </c>
      <c r="H35" s="13">
        <f>SUM(H5:H34)</f>
        <v>65183.35</v>
      </c>
      <c r="I35" s="13">
        <f>H35*0.1</f>
        <v>6518.335</v>
      </c>
      <c r="J35" s="13">
        <f>H35+I35</f>
        <v>71701.685</v>
      </c>
    </row>
    <row r="36" spans="1:8" ht="12.75">
      <c r="A36" s="2" t="s">
        <v>38</v>
      </c>
      <c r="G36" s="6" t="s">
        <v>39</v>
      </c>
      <c r="H36" s="13">
        <f>B35+C35+D35+E35+F35+G35</f>
        <v>65183.35</v>
      </c>
    </row>
    <row r="37" spans="1:8" ht="12.75">
      <c r="A37" s="5" t="s">
        <v>40</v>
      </c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</row>
    <row r="38" spans="1:10" ht="12.75">
      <c r="A38" t="s">
        <v>48</v>
      </c>
      <c r="B38">
        <v>0</v>
      </c>
      <c r="C38">
        <v>600</v>
      </c>
      <c r="D38">
        <v>0</v>
      </c>
      <c r="E38">
        <v>600</v>
      </c>
      <c r="F38">
        <v>0</v>
      </c>
      <c r="G38">
        <v>700</v>
      </c>
      <c r="H38">
        <f aca="true" t="shared" si="3" ref="H38:H54">B38+C38+D38+E38+F38+G38</f>
        <v>1900</v>
      </c>
      <c r="I38">
        <f aca="true" t="shared" si="4" ref="I38:I53">H38*0.1</f>
        <v>190</v>
      </c>
      <c r="J38">
        <f aca="true" t="shared" si="5" ref="J38:J53">H38+I38</f>
        <v>2090</v>
      </c>
    </row>
    <row r="39" spans="1:10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f t="shared" si="3"/>
        <v>0</v>
      </c>
      <c r="I39">
        <f t="shared" si="4"/>
        <v>0</v>
      </c>
      <c r="J39">
        <f t="shared" si="5"/>
        <v>0</v>
      </c>
    </row>
    <row r="40" spans="1:10" ht="12.75">
      <c r="A40" t="s">
        <v>104</v>
      </c>
      <c r="B40">
        <v>0</v>
      </c>
      <c r="C40">
        <v>300</v>
      </c>
      <c r="D40">
        <v>0</v>
      </c>
      <c r="E40">
        <v>100</v>
      </c>
      <c r="F40">
        <v>0</v>
      </c>
      <c r="G40">
        <v>900</v>
      </c>
      <c r="H40">
        <f t="shared" si="3"/>
        <v>1300</v>
      </c>
      <c r="I40">
        <f t="shared" si="4"/>
        <v>130</v>
      </c>
      <c r="J40">
        <f t="shared" si="5"/>
        <v>1430</v>
      </c>
    </row>
    <row r="41" spans="1:10" ht="12.75">
      <c r="A41" t="s">
        <v>50</v>
      </c>
      <c r="B41">
        <v>1500</v>
      </c>
      <c r="C41">
        <v>500</v>
      </c>
      <c r="D41">
        <v>0</v>
      </c>
      <c r="E41">
        <v>1000</v>
      </c>
      <c r="F41">
        <v>0</v>
      </c>
      <c r="G41">
        <v>2300</v>
      </c>
      <c r="H41">
        <f t="shared" si="3"/>
        <v>5300</v>
      </c>
      <c r="I41">
        <f t="shared" si="4"/>
        <v>530</v>
      </c>
      <c r="J41">
        <f t="shared" si="5"/>
        <v>5830</v>
      </c>
    </row>
    <row r="42" spans="1:10" ht="12.75">
      <c r="A42" t="s">
        <v>51</v>
      </c>
      <c r="B42">
        <v>0</v>
      </c>
      <c r="C42">
        <v>300</v>
      </c>
      <c r="D42">
        <v>0</v>
      </c>
      <c r="E42">
        <v>540</v>
      </c>
      <c r="F42">
        <v>0</v>
      </c>
      <c r="G42">
        <v>600</v>
      </c>
      <c r="H42">
        <f t="shared" si="3"/>
        <v>1440</v>
      </c>
      <c r="I42">
        <f t="shared" si="4"/>
        <v>144</v>
      </c>
      <c r="J42">
        <f t="shared" si="5"/>
        <v>1584</v>
      </c>
    </row>
    <row r="43" spans="1:10" ht="12.75">
      <c r="A43" t="s">
        <v>52</v>
      </c>
      <c r="B43">
        <v>0</v>
      </c>
      <c r="C43">
        <v>450</v>
      </c>
      <c r="D43">
        <v>300</v>
      </c>
      <c r="E43">
        <v>0</v>
      </c>
      <c r="F43">
        <v>0</v>
      </c>
      <c r="G43">
        <v>500</v>
      </c>
      <c r="H43">
        <f t="shared" si="3"/>
        <v>1250</v>
      </c>
      <c r="I43">
        <f t="shared" si="4"/>
        <v>125</v>
      </c>
      <c r="J43">
        <f t="shared" si="5"/>
        <v>1375</v>
      </c>
    </row>
    <row r="44" spans="1:10" ht="12.75">
      <c r="A44" t="s">
        <v>53</v>
      </c>
      <c r="B44">
        <v>1100</v>
      </c>
      <c r="C44">
        <v>3350</v>
      </c>
      <c r="D44">
        <v>750</v>
      </c>
      <c r="E44">
        <v>2000</v>
      </c>
      <c r="F44">
        <v>0</v>
      </c>
      <c r="G44">
        <v>1150</v>
      </c>
      <c r="H44">
        <f t="shared" si="3"/>
        <v>8350</v>
      </c>
      <c r="I44">
        <f t="shared" si="4"/>
        <v>835</v>
      </c>
      <c r="J44">
        <f t="shared" si="5"/>
        <v>9185</v>
      </c>
    </row>
    <row r="45" spans="1:10" ht="12.75">
      <c r="A45" t="s">
        <v>54</v>
      </c>
      <c r="B45">
        <v>11200</v>
      </c>
      <c r="C45">
        <v>550</v>
      </c>
      <c r="D45">
        <v>900</v>
      </c>
      <c r="E45">
        <v>500</v>
      </c>
      <c r="F45">
        <v>0</v>
      </c>
      <c r="G45">
        <v>3750</v>
      </c>
      <c r="H45">
        <f t="shared" si="3"/>
        <v>16900</v>
      </c>
      <c r="I45">
        <f t="shared" si="4"/>
        <v>1690</v>
      </c>
      <c r="J45">
        <f t="shared" si="5"/>
        <v>18590</v>
      </c>
    </row>
    <row r="46" spans="1:10" ht="12.75">
      <c r="A46" t="s">
        <v>55</v>
      </c>
      <c r="B46">
        <v>8000</v>
      </c>
      <c r="C46">
        <v>2500</v>
      </c>
      <c r="D46">
        <v>0</v>
      </c>
      <c r="E46">
        <v>0</v>
      </c>
      <c r="F46">
        <v>0</v>
      </c>
      <c r="G46">
        <v>2000</v>
      </c>
      <c r="H46">
        <f t="shared" si="3"/>
        <v>12500</v>
      </c>
      <c r="I46">
        <f t="shared" si="4"/>
        <v>1250</v>
      </c>
      <c r="J46">
        <f t="shared" si="5"/>
        <v>13750</v>
      </c>
    </row>
    <row r="47" spans="1:10" ht="12.75">
      <c r="A47" t="s">
        <v>105</v>
      </c>
      <c r="B47">
        <v>0</v>
      </c>
      <c r="C47">
        <v>750</v>
      </c>
      <c r="D47">
        <v>0</v>
      </c>
      <c r="E47">
        <v>1500</v>
      </c>
      <c r="F47">
        <v>0</v>
      </c>
      <c r="G47">
        <v>600</v>
      </c>
      <c r="H47">
        <f t="shared" si="3"/>
        <v>2850</v>
      </c>
      <c r="I47">
        <f t="shared" si="4"/>
        <v>285</v>
      </c>
      <c r="J47">
        <f t="shared" si="5"/>
        <v>3135</v>
      </c>
    </row>
    <row r="48" spans="1:10" ht="12.75">
      <c r="A48" t="s">
        <v>56</v>
      </c>
      <c r="B48">
        <v>1000</v>
      </c>
      <c r="C48">
        <v>200</v>
      </c>
      <c r="D48">
        <v>0</v>
      </c>
      <c r="E48">
        <v>1500</v>
      </c>
      <c r="F48">
        <v>0</v>
      </c>
      <c r="G48">
        <v>600</v>
      </c>
      <c r="H48">
        <f t="shared" si="3"/>
        <v>3300</v>
      </c>
      <c r="I48">
        <f t="shared" si="4"/>
        <v>330</v>
      </c>
      <c r="J48">
        <f t="shared" si="5"/>
        <v>3630</v>
      </c>
    </row>
    <row r="49" spans="1:10" ht="12.75">
      <c r="A49" t="s">
        <v>57</v>
      </c>
      <c r="B49">
        <v>1000</v>
      </c>
      <c r="C49">
        <v>700</v>
      </c>
      <c r="D49">
        <v>300</v>
      </c>
      <c r="E49">
        <v>300</v>
      </c>
      <c r="F49">
        <v>0</v>
      </c>
      <c r="G49">
        <v>1700</v>
      </c>
      <c r="H49">
        <f t="shared" si="3"/>
        <v>4000</v>
      </c>
      <c r="I49">
        <f t="shared" si="4"/>
        <v>400</v>
      </c>
      <c r="J49">
        <f t="shared" si="5"/>
        <v>4400</v>
      </c>
    </row>
    <row r="50" spans="1:10" ht="12.75">
      <c r="A50" t="s">
        <v>106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f t="shared" si="3"/>
        <v>0</v>
      </c>
      <c r="I50">
        <f t="shared" si="4"/>
        <v>0</v>
      </c>
      <c r="J50">
        <f t="shared" si="5"/>
        <v>0</v>
      </c>
    </row>
    <row r="51" spans="1:10" ht="12.75">
      <c r="A51" t="s">
        <v>58</v>
      </c>
      <c r="B51">
        <v>0</v>
      </c>
      <c r="C51">
        <v>525</v>
      </c>
      <c r="D51">
        <v>0</v>
      </c>
      <c r="E51">
        <v>0</v>
      </c>
      <c r="F51">
        <v>100</v>
      </c>
      <c r="G51">
        <v>575</v>
      </c>
      <c r="H51">
        <f t="shared" si="3"/>
        <v>1200</v>
      </c>
      <c r="I51">
        <f t="shared" si="4"/>
        <v>120</v>
      </c>
      <c r="J51">
        <f t="shared" si="5"/>
        <v>1320</v>
      </c>
    </row>
    <row r="52" spans="1:10" ht="12.75">
      <c r="A52" t="s">
        <v>115</v>
      </c>
      <c r="B52">
        <v>0</v>
      </c>
      <c r="C52">
        <v>600</v>
      </c>
      <c r="D52">
        <v>0</v>
      </c>
      <c r="E52">
        <v>0</v>
      </c>
      <c r="F52">
        <v>0</v>
      </c>
      <c r="G52">
        <v>4000</v>
      </c>
      <c r="H52">
        <f t="shared" si="3"/>
        <v>4600</v>
      </c>
      <c r="I52">
        <f t="shared" si="4"/>
        <v>460</v>
      </c>
      <c r="J52">
        <f t="shared" si="5"/>
        <v>5060</v>
      </c>
    </row>
    <row r="53" spans="1:10" ht="12.75">
      <c r="A53" t="s">
        <v>59</v>
      </c>
      <c r="B53">
        <v>0</v>
      </c>
      <c r="C53">
        <v>300</v>
      </c>
      <c r="D53">
        <v>0</v>
      </c>
      <c r="E53">
        <v>400</v>
      </c>
      <c r="F53">
        <v>0</v>
      </c>
      <c r="G53">
        <v>1000</v>
      </c>
      <c r="H53">
        <f t="shared" si="3"/>
        <v>1700</v>
      </c>
      <c r="I53">
        <f t="shared" si="4"/>
        <v>170</v>
      </c>
      <c r="J53">
        <f t="shared" si="5"/>
        <v>1870</v>
      </c>
    </row>
    <row r="54" spans="1:10" ht="12.75">
      <c r="A54" t="s">
        <v>60</v>
      </c>
      <c r="B54">
        <v>1000</v>
      </c>
      <c r="C54">
        <v>650</v>
      </c>
      <c r="D54">
        <v>0</v>
      </c>
      <c r="E54">
        <v>650</v>
      </c>
      <c r="F54">
        <v>0</v>
      </c>
      <c r="G54">
        <v>850</v>
      </c>
      <c r="H54">
        <f t="shared" si="3"/>
        <v>3150</v>
      </c>
      <c r="I54">
        <f>H54*0.1</f>
        <v>315</v>
      </c>
      <c r="J54">
        <f>H54+I54</f>
        <v>3465</v>
      </c>
    </row>
    <row r="55" spans="1:10" ht="12.75">
      <c r="A55" t="s">
        <v>61</v>
      </c>
      <c r="B55">
        <v>0</v>
      </c>
      <c r="C55">
        <v>750</v>
      </c>
      <c r="D55">
        <v>0</v>
      </c>
      <c r="E55">
        <v>2000</v>
      </c>
      <c r="F55">
        <v>0</v>
      </c>
      <c r="G55">
        <v>400</v>
      </c>
      <c r="H55">
        <f>B55+C55+D55+E55+F55+G55</f>
        <v>3150</v>
      </c>
      <c r="I55">
        <f>H55*0.1</f>
        <v>315</v>
      </c>
      <c r="J55">
        <f>H55+I55</f>
        <v>3465</v>
      </c>
    </row>
    <row r="56" spans="1:10" ht="12.75">
      <c r="A56" t="s">
        <v>62</v>
      </c>
      <c r="B56">
        <v>0</v>
      </c>
      <c r="C56">
        <v>450</v>
      </c>
      <c r="D56">
        <v>0</v>
      </c>
      <c r="E56">
        <v>0</v>
      </c>
      <c r="F56">
        <v>0</v>
      </c>
      <c r="G56">
        <v>600</v>
      </c>
      <c r="H56">
        <f>B56+C56+D56+E56+F56+G56</f>
        <v>1050</v>
      </c>
      <c r="I56">
        <f>H56*0.1</f>
        <v>105</v>
      </c>
      <c r="J56">
        <f>H56+I56</f>
        <v>1155</v>
      </c>
    </row>
    <row r="57" spans="1:10" ht="12.75">
      <c r="A57" t="s">
        <v>63</v>
      </c>
      <c r="B57">
        <v>2000</v>
      </c>
      <c r="C57">
        <v>400</v>
      </c>
      <c r="D57">
        <v>0</v>
      </c>
      <c r="E57">
        <v>0</v>
      </c>
      <c r="F57">
        <v>0</v>
      </c>
      <c r="G57">
        <v>3000</v>
      </c>
      <c r="H57">
        <f>B57+C57+D57+E57+F57+G57</f>
        <v>5400</v>
      </c>
      <c r="I57">
        <f>H57*0.1</f>
        <v>540</v>
      </c>
      <c r="J57">
        <f>H57+I57</f>
        <v>5940</v>
      </c>
    </row>
    <row r="58" spans="1:10" ht="12.75">
      <c r="A58" t="s">
        <v>64</v>
      </c>
      <c r="B58">
        <v>1000</v>
      </c>
      <c r="C58">
        <v>3875</v>
      </c>
      <c r="D58">
        <v>1000</v>
      </c>
      <c r="E58">
        <v>1200</v>
      </c>
      <c r="F58">
        <v>0</v>
      </c>
      <c r="G58">
        <v>1700</v>
      </c>
      <c r="H58">
        <f>B58+C58+D58+E58+F58+G58</f>
        <v>8775</v>
      </c>
      <c r="I58" s="13">
        <f>H58*0.1</f>
        <v>877.5</v>
      </c>
      <c r="J58" s="13">
        <f>H58+I58</f>
        <v>9652.5</v>
      </c>
    </row>
    <row r="59" ht="12.75">
      <c r="A59" s="8" t="s">
        <v>65</v>
      </c>
    </row>
    <row r="60" spans="1:10" ht="12.75">
      <c r="A60" t="s">
        <v>103</v>
      </c>
      <c r="B60">
        <v>0</v>
      </c>
      <c r="C60">
        <v>700</v>
      </c>
      <c r="D60">
        <v>0</v>
      </c>
      <c r="E60">
        <v>900</v>
      </c>
      <c r="F60">
        <v>0</v>
      </c>
      <c r="G60">
        <v>4500</v>
      </c>
      <c r="H60">
        <f>B60+C60+D60+E60+F60+G60</f>
        <v>6100</v>
      </c>
      <c r="I60">
        <f>H60*0.1</f>
        <v>610</v>
      </c>
      <c r="J60">
        <f>H60+I60</f>
        <v>6710</v>
      </c>
    </row>
    <row r="61" spans="1:10" ht="12.75">
      <c r="A61" t="s">
        <v>66</v>
      </c>
      <c r="B61">
        <v>0</v>
      </c>
      <c r="C61">
        <v>330</v>
      </c>
      <c r="D61">
        <v>0</v>
      </c>
      <c r="E61">
        <v>0</v>
      </c>
      <c r="F61">
        <v>0</v>
      </c>
      <c r="G61">
        <v>6256</v>
      </c>
      <c r="H61">
        <f>B61+C61+D61+E61+F61+G61</f>
        <v>6586</v>
      </c>
      <c r="I61">
        <f>H61*0.1</f>
        <v>658.6</v>
      </c>
      <c r="J61">
        <f>H61+I61</f>
        <v>7244.6</v>
      </c>
    </row>
    <row r="62" spans="1:10" ht="12.75">
      <c r="A62" t="s">
        <v>67</v>
      </c>
      <c r="B62">
        <v>1000</v>
      </c>
      <c r="C62">
        <v>500</v>
      </c>
      <c r="D62">
        <v>1500</v>
      </c>
      <c r="E62">
        <v>0</v>
      </c>
      <c r="F62">
        <v>0</v>
      </c>
      <c r="G62">
        <v>3500</v>
      </c>
      <c r="H62">
        <f>B62+C62+D62+E62+F62+G62</f>
        <v>6500</v>
      </c>
      <c r="I62">
        <f>H62*0.1</f>
        <v>650</v>
      </c>
      <c r="J62">
        <f>H62+I62</f>
        <v>7150</v>
      </c>
    </row>
    <row r="63" spans="1:10" ht="12.75">
      <c r="A63" t="s">
        <v>68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f>B63+C63+D63+E63+F63+G63</f>
        <v>0</v>
      </c>
      <c r="I63">
        <f>H63*0.1</f>
        <v>0</v>
      </c>
      <c r="J63">
        <f>H63+I63</f>
        <v>0</v>
      </c>
    </row>
    <row r="64" ht="12.75">
      <c r="A64" s="8" t="s">
        <v>69</v>
      </c>
    </row>
    <row r="65" spans="1:10" ht="12.75">
      <c r="A65" t="s">
        <v>70</v>
      </c>
      <c r="B65">
        <v>800</v>
      </c>
      <c r="C65">
        <v>1000</v>
      </c>
      <c r="D65">
        <v>0</v>
      </c>
      <c r="E65">
        <v>0</v>
      </c>
      <c r="F65">
        <v>5600</v>
      </c>
      <c r="G65">
        <v>10410</v>
      </c>
      <c r="H65">
        <f>B65+C65+D65+E65+F65+G65</f>
        <v>17810</v>
      </c>
      <c r="I65">
        <f>H65*0.1</f>
        <v>1781</v>
      </c>
      <c r="J65">
        <f>H65+I65</f>
        <v>19591</v>
      </c>
    </row>
    <row r="66" spans="1:10" ht="12.75">
      <c r="A66" t="s">
        <v>71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f>B66+C66+D66+E66+F66+G66</f>
        <v>0</v>
      </c>
      <c r="I66">
        <f>H66*0.1</f>
        <v>0</v>
      </c>
      <c r="J66">
        <f>H66+I66</f>
        <v>0</v>
      </c>
    </row>
    <row r="67" spans="1:8" ht="12.75">
      <c r="A67" s="8" t="s">
        <v>72</v>
      </c>
      <c r="G67" t="s">
        <v>117</v>
      </c>
      <c r="H67" s="10">
        <f>B69+C69+D69+E69+F69+G69</f>
        <v>133921</v>
      </c>
    </row>
    <row r="68" spans="1:10" ht="12.75">
      <c r="A68" t="s">
        <v>73</v>
      </c>
      <c r="B68">
        <v>650</v>
      </c>
      <c r="C68">
        <v>6100</v>
      </c>
      <c r="D68">
        <v>0</v>
      </c>
      <c r="E68">
        <v>0</v>
      </c>
      <c r="F68">
        <v>350</v>
      </c>
      <c r="G68">
        <v>1710</v>
      </c>
      <c r="H68">
        <f>B68+C68+D68+E68+F68+G68</f>
        <v>8810</v>
      </c>
      <c r="I68">
        <f>H68*0.1</f>
        <v>881</v>
      </c>
      <c r="J68">
        <f>H68+I68</f>
        <v>9691</v>
      </c>
    </row>
    <row r="69" spans="1:10" ht="12.75">
      <c r="A69" s="3" t="s">
        <v>74</v>
      </c>
      <c r="B69">
        <f>SUM(B38:B68)</f>
        <v>30250</v>
      </c>
      <c r="C69">
        <f>SUM(C38:C68)</f>
        <v>26380</v>
      </c>
      <c r="D69">
        <f>SUM(D38:D68)</f>
        <v>4750</v>
      </c>
      <c r="E69">
        <f>SUM(E38:E68)</f>
        <v>13190</v>
      </c>
      <c r="F69">
        <f>SUM(F38:F68)</f>
        <v>6050</v>
      </c>
      <c r="G69">
        <f>SUM(G38:G68)</f>
        <v>53301</v>
      </c>
      <c r="H69">
        <f>SUM(H38:H68)-H67</f>
        <v>133921</v>
      </c>
      <c r="I69" s="13">
        <f>H69*0.1</f>
        <v>13392.1</v>
      </c>
      <c r="J69">
        <f>H69+I69</f>
        <v>147313.1</v>
      </c>
    </row>
    <row r="70" spans="1:10" ht="12.75">
      <c r="A70" s="2" t="s">
        <v>75</v>
      </c>
      <c r="B70" s="14">
        <f aca="true" t="shared" si="6" ref="B70:J70">B69+B35</f>
        <v>32836.95</v>
      </c>
      <c r="C70">
        <f t="shared" si="6"/>
        <v>27313</v>
      </c>
      <c r="D70">
        <f t="shared" si="6"/>
        <v>12230</v>
      </c>
      <c r="E70" s="13">
        <f t="shared" si="6"/>
        <v>43546.44</v>
      </c>
      <c r="F70">
        <f t="shared" si="6"/>
        <v>6540</v>
      </c>
      <c r="G70" s="13">
        <f t="shared" si="6"/>
        <v>76637.95999999999</v>
      </c>
      <c r="H70">
        <f t="shared" si="6"/>
        <v>199104.35</v>
      </c>
      <c r="I70" s="13">
        <f t="shared" si="6"/>
        <v>19910.435</v>
      </c>
      <c r="J70">
        <f t="shared" si="6"/>
        <v>219014.785</v>
      </c>
    </row>
    <row r="71" spans="2:8" ht="12.75">
      <c r="B71" s="11" t="s">
        <v>41</v>
      </c>
      <c r="C71" s="11" t="s">
        <v>42</v>
      </c>
      <c r="D71" s="11" t="s">
        <v>43</v>
      </c>
      <c r="E71" s="11" t="s">
        <v>44</v>
      </c>
      <c r="F71" s="11" t="s">
        <v>45</v>
      </c>
      <c r="G71" s="11" t="s">
        <v>46</v>
      </c>
      <c r="H71" s="11" t="s">
        <v>47</v>
      </c>
    </row>
    <row r="72" ht="12.75">
      <c r="A72" s="2" t="s">
        <v>76</v>
      </c>
    </row>
    <row r="73" spans="1:10" ht="12.75">
      <c r="A73" t="s">
        <v>77</v>
      </c>
      <c r="B73">
        <v>0</v>
      </c>
      <c r="C73">
        <v>0</v>
      </c>
      <c r="D73">
        <v>0</v>
      </c>
      <c r="E73">
        <v>0</v>
      </c>
      <c r="F73">
        <v>0</v>
      </c>
      <c r="G73">
        <v>350</v>
      </c>
      <c r="H73">
        <v>350</v>
      </c>
      <c r="I73">
        <f>H73*0.1</f>
        <v>35</v>
      </c>
      <c r="J73">
        <f>H73+I73</f>
        <v>385</v>
      </c>
    </row>
    <row r="74" spans="1:10" ht="12.75">
      <c r="A74" t="s">
        <v>78</v>
      </c>
      <c r="B74">
        <v>0</v>
      </c>
      <c r="C74">
        <v>100</v>
      </c>
      <c r="D74">
        <v>0</v>
      </c>
      <c r="E74">
        <v>0</v>
      </c>
      <c r="F74">
        <v>0</v>
      </c>
      <c r="G74">
        <v>300</v>
      </c>
      <c r="H74">
        <f>B74+C74+D74+E74+F74+G74</f>
        <v>400</v>
      </c>
      <c r="I74">
        <f>H74*0.1</f>
        <v>40</v>
      </c>
      <c r="J74">
        <f>H74+I74</f>
        <v>440</v>
      </c>
    </row>
    <row r="75" spans="1:10" ht="12.75">
      <c r="A75" t="s">
        <v>79</v>
      </c>
      <c r="B75">
        <v>50</v>
      </c>
      <c r="C75">
        <v>800</v>
      </c>
      <c r="D75">
        <v>0</v>
      </c>
      <c r="E75">
        <v>0</v>
      </c>
      <c r="F75">
        <v>0</v>
      </c>
      <c r="G75">
        <v>600</v>
      </c>
      <c r="H75">
        <v>1450</v>
      </c>
      <c r="I75">
        <v>145</v>
      </c>
      <c r="J75">
        <f>H75+I75</f>
        <v>1595</v>
      </c>
    </row>
    <row r="76" spans="1:10" ht="12.75">
      <c r="A76" t="s">
        <v>80</v>
      </c>
      <c r="B76">
        <v>50</v>
      </c>
      <c r="C76">
        <v>100</v>
      </c>
      <c r="D76">
        <v>0</v>
      </c>
      <c r="E76">
        <v>0</v>
      </c>
      <c r="F76">
        <v>0</v>
      </c>
      <c r="G76">
        <v>300</v>
      </c>
      <c r="H76">
        <v>450</v>
      </c>
      <c r="I76">
        <v>45</v>
      </c>
      <c r="J76">
        <v>495</v>
      </c>
    </row>
    <row r="77" ht="12.75">
      <c r="A77" s="12" t="s">
        <v>114</v>
      </c>
    </row>
    <row r="78" spans="1:10" ht="12.75">
      <c r="A78" s="9" t="s">
        <v>100</v>
      </c>
      <c r="B78">
        <v>0</v>
      </c>
      <c r="C78">
        <v>0</v>
      </c>
      <c r="D78">
        <v>75</v>
      </c>
      <c r="E78">
        <v>140</v>
      </c>
      <c r="F78">
        <v>0</v>
      </c>
      <c r="G78">
        <v>200</v>
      </c>
      <c r="H78">
        <f aca="true" t="shared" si="7" ref="H78:H91">B78+C78+D78+E78+F78+G78</f>
        <v>415</v>
      </c>
      <c r="I78">
        <f aca="true" t="shared" si="8" ref="I78:I85">H78*0.1</f>
        <v>41.5</v>
      </c>
      <c r="J78">
        <f aca="true" t="shared" si="9" ref="J78:J85">H78+I78</f>
        <v>456.5</v>
      </c>
    </row>
    <row r="79" spans="1:10" ht="12.75">
      <c r="A79" t="s">
        <v>81</v>
      </c>
      <c r="B79">
        <v>0</v>
      </c>
      <c r="C79">
        <v>0</v>
      </c>
      <c r="D79">
        <v>150</v>
      </c>
      <c r="E79">
        <v>0</v>
      </c>
      <c r="F79">
        <v>0</v>
      </c>
      <c r="G79">
        <v>500</v>
      </c>
      <c r="H79">
        <f t="shared" si="7"/>
        <v>650</v>
      </c>
      <c r="I79">
        <f t="shared" si="8"/>
        <v>65</v>
      </c>
      <c r="J79">
        <f t="shared" si="9"/>
        <v>715</v>
      </c>
    </row>
    <row r="80" spans="1:10" ht="12.75">
      <c r="A80" t="s">
        <v>82</v>
      </c>
      <c r="B80">
        <v>0</v>
      </c>
      <c r="C80">
        <v>0</v>
      </c>
      <c r="D80">
        <v>150</v>
      </c>
      <c r="E80">
        <v>300</v>
      </c>
      <c r="F80">
        <v>0</v>
      </c>
      <c r="G80">
        <v>385</v>
      </c>
      <c r="H80">
        <f t="shared" si="7"/>
        <v>835</v>
      </c>
      <c r="I80">
        <f t="shared" si="8"/>
        <v>83.5</v>
      </c>
      <c r="J80" s="13">
        <f t="shared" si="9"/>
        <v>918.5</v>
      </c>
    </row>
    <row r="81" spans="1:10" ht="12.75">
      <c r="A81" t="s">
        <v>83</v>
      </c>
      <c r="B81">
        <v>0</v>
      </c>
      <c r="C81">
        <v>0</v>
      </c>
      <c r="D81">
        <v>0</v>
      </c>
      <c r="E81">
        <v>0</v>
      </c>
      <c r="F81">
        <v>0</v>
      </c>
      <c r="G81">
        <v>1200</v>
      </c>
      <c r="H81">
        <f t="shared" si="7"/>
        <v>1200</v>
      </c>
      <c r="I81">
        <f t="shared" si="8"/>
        <v>120</v>
      </c>
      <c r="J81">
        <f t="shared" si="9"/>
        <v>1320</v>
      </c>
    </row>
    <row r="82" spans="1:10" ht="12.75">
      <c r="A82" t="s">
        <v>84</v>
      </c>
      <c r="B82">
        <v>0</v>
      </c>
      <c r="C82">
        <v>75</v>
      </c>
      <c r="D82">
        <v>140</v>
      </c>
      <c r="E82" s="13">
        <v>399.95</v>
      </c>
      <c r="F82">
        <v>0</v>
      </c>
      <c r="G82" s="13">
        <v>277.39</v>
      </c>
      <c r="H82" s="13">
        <f t="shared" si="7"/>
        <v>892.34</v>
      </c>
      <c r="I82" s="13">
        <f t="shared" si="8"/>
        <v>89.23400000000001</v>
      </c>
      <c r="J82" s="13">
        <f t="shared" si="9"/>
        <v>981.5740000000001</v>
      </c>
    </row>
    <row r="83" spans="1:10" ht="12.75">
      <c r="A83" t="s">
        <v>85</v>
      </c>
      <c r="B83">
        <v>0</v>
      </c>
      <c r="C83">
        <v>0</v>
      </c>
      <c r="D83">
        <v>50</v>
      </c>
      <c r="E83">
        <v>0</v>
      </c>
      <c r="F83">
        <v>0</v>
      </c>
      <c r="G83">
        <v>300</v>
      </c>
      <c r="H83">
        <f t="shared" si="7"/>
        <v>350</v>
      </c>
      <c r="I83">
        <f t="shared" si="8"/>
        <v>35</v>
      </c>
      <c r="J83">
        <f t="shared" si="9"/>
        <v>385</v>
      </c>
    </row>
    <row r="84" spans="1:10" ht="12.75">
      <c r="A84" t="s">
        <v>98</v>
      </c>
      <c r="B84">
        <v>0</v>
      </c>
      <c r="C84">
        <v>0</v>
      </c>
      <c r="D84">
        <v>0</v>
      </c>
      <c r="E84">
        <v>0</v>
      </c>
      <c r="F84">
        <v>0</v>
      </c>
      <c r="G84">
        <v>575</v>
      </c>
      <c r="H84">
        <f t="shared" si="7"/>
        <v>575</v>
      </c>
      <c r="I84" s="13">
        <f t="shared" si="8"/>
        <v>57.5</v>
      </c>
      <c r="J84" s="13">
        <f t="shared" si="9"/>
        <v>632.5</v>
      </c>
    </row>
    <row r="85" spans="1:10" ht="12.75">
      <c r="A85" t="s">
        <v>86</v>
      </c>
      <c r="B85">
        <v>0</v>
      </c>
      <c r="C85">
        <v>0</v>
      </c>
      <c r="D85">
        <v>150</v>
      </c>
      <c r="E85">
        <v>0</v>
      </c>
      <c r="F85">
        <v>0</v>
      </c>
      <c r="G85">
        <v>515</v>
      </c>
      <c r="H85">
        <f t="shared" si="7"/>
        <v>665</v>
      </c>
      <c r="I85" s="13">
        <f t="shared" si="8"/>
        <v>66.5</v>
      </c>
      <c r="J85" s="13">
        <f t="shared" si="9"/>
        <v>731.5</v>
      </c>
    </row>
    <row r="86" spans="1:10" ht="12.75">
      <c r="A86" t="s">
        <v>99</v>
      </c>
      <c r="B86">
        <v>0</v>
      </c>
      <c r="C86">
        <v>0</v>
      </c>
      <c r="D86">
        <v>50</v>
      </c>
      <c r="E86">
        <v>0</v>
      </c>
      <c r="F86">
        <v>0</v>
      </c>
      <c r="G86">
        <v>400</v>
      </c>
      <c r="H86">
        <f t="shared" si="7"/>
        <v>450</v>
      </c>
      <c r="I86">
        <f>H86*0.1</f>
        <v>45</v>
      </c>
      <c r="J86">
        <f>H86+I86</f>
        <v>495</v>
      </c>
    </row>
    <row r="87" ht="12.75">
      <c r="A87" s="8" t="s">
        <v>87</v>
      </c>
    </row>
    <row r="88" spans="1:10" ht="12.75">
      <c r="A88" t="s">
        <v>97</v>
      </c>
      <c r="B88">
        <v>0</v>
      </c>
      <c r="C88">
        <v>500</v>
      </c>
      <c r="D88">
        <v>0</v>
      </c>
      <c r="E88">
        <v>0</v>
      </c>
      <c r="F88">
        <v>0</v>
      </c>
      <c r="G88">
        <v>655</v>
      </c>
      <c r="H88">
        <f t="shared" si="7"/>
        <v>1155</v>
      </c>
      <c r="I88">
        <f>H88*0.1</f>
        <v>115.5</v>
      </c>
      <c r="J88">
        <f>H88+I88</f>
        <v>1270.5</v>
      </c>
    </row>
    <row r="89" ht="12.75">
      <c r="A89" s="8" t="s">
        <v>101</v>
      </c>
    </row>
    <row r="90" spans="1:10" ht="12.75">
      <c r="A90" t="s">
        <v>102</v>
      </c>
      <c r="B90">
        <v>0</v>
      </c>
      <c r="C90">
        <v>200</v>
      </c>
      <c r="D90">
        <v>0</v>
      </c>
      <c r="E90">
        <v>0</v>
      </c>
      <c r="F90">
        <v>0</v>
      </c>
      <c r="G90">
        <v>400</v>
      </c>
      <c r="H90">
        <f t="shared" si="7"/>
        <v>600</v>
      </c>
      <c r="I90">
        <f>H90*0.1</f>
        <v>60</v>
      </c>
      <c r="J90">
        <f>H90+I90</f>
        <v>660</v>
      </c>
    </row>
    <row r="91" spans="1:10" ht="12.75">
      <c r="A91" s="2" t="s">
        <v>88</v>
      </c>
      <c r="B91">
        <f>SUM(B73:B90)</f>
        <v>100</v>
      </c>
      <c r="C91">
        <f>SUM(C73:C90)</f>
        <v>1775</v>
      </c>
      <c r="D91">
        <f>SUM(D73:D90)</f>
        <v>765</v>
      </c>
      <c r="E91" s="13">
        <f>SUM(E73:E90)</f>
        <v>839.95</v>
      </c>
      <c r="F91">
        <f>SUM(F73:F90)</f>
        <v>0</v>
      </c>
      <c r="G91" s="13">
        <f>SUM(G73:G90)</f>
        <v>6957.39</v>
      </c>
      <c r="H91" s="13">
        <f>SUM(H73:H90)</f>
        <v>10437.34</v>
      </c>
      <c r="I91" s="13">
        <f>H91*0.1</f>
        <v>1043.7340000000002</v>
      </c>
      <c r="J91" s="13">
        <f>H91+I91</f>
        <v>11481.074</v>
      </c>
    </row>
    <row r="92" spans="7:8" ht="12.75">
      <c r="G92" s="7" t="s">
        <v>89</v>
      </c>
      <c r="H92" s="13">
        <f>B91+C91+D91+E91+F91+G91</f>
        <v>10437.34</v>
      </c>
    </row>
    <row r="93" spans="1:10" ht="12.75">
      <c r="A93" s="2" t="s">
        <v>90</v>
      </c>
      <c r="B93" s="13">
        <f>B70+B91</f>
        <v>32936.95</v>
      </c>
      <c r="C93">
        <f aca="true" t="shared" si="10" ref="C93:H93">C70+C91</f>
        <v>29088</v>
      </c>
      <c r="D93">
        <f t="shared" si="10"/>
        <v>12995</v>
      </c>
      <c r="E93" s="13">
        <f t="shared" si="10"/>
        <v>44386.39</v>
      </c>
      <c r="F93">
        <f t="shared" si="10"/>
        <v>6540</v>
      </c>
      <c r="G93" s="13">
        <f t="shared" si="10"/>
        <v>83595.34999999999</v>
      </c>
      <c r="H93">
        <f t="shared" si="10"/>
        <v>209541.69</v>
      </c>
      <c r="I93" s="13">
        <f>H93*0.1</f>
        <v>20954.169</v>
      </c>
      <c r="J93">
        <f>H93+I93</f>
        <v>230495.859</v>
      </c>
    </row>
    <row r="94" spans="7:8" ht="12.75">
      <c r="G94" s="7" t="s">
        <v>91</v>
      </c>
      <c r="H94">
        <f>B93+C93+D93+E93+F93+G93</f>
        <v>209541.69</v>
      </c>
    </row>
    <row r="95" ht="12.75">
      <c r="A95" s="2" t="s">
        <v>92</v>
      </c>
    </row>
    <row r="96" spans="1:10" ht="12.75">
      <c r="A96" t="s">
        <v>113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f>B96+C96+D96+E96+F96+G96</f>
        <v>0</v>
      </c>
      <c r="I96">
        <f>H96*0.1</f>
        <v>0</v>
      </c>
      <c r="J96">
        <f>H96+I96</f>
        <v>0</v>
      </c>
    </row>
    <row r="97" spans="1:10" ht="12.75">
      <c r="A97" t="s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f>B97+C97+D97+E97+F97+G97</f>
        <v>0</v>
      </c>
      <c r="I97">
        <f>H97*0.1</f>
        <v>0</v>
      </c>
      <c r="J97">
        <f>H97+I97</f>
        <v>0</v>
      </c>
    </row>
    <row r="98" spans="1:10" ht="12.75">
      <c r="A98" t="s">
        <v>94</v>
      </c>
      <c r="B98">
        <v>0</v>
      </c>
      <c r="C98">
        <v>1050</v>
      </c>
      <c r="D98">
        <v>0</v>
      </c>
      <c r="E98">
        <v>0</v>
      </c>
      <c r="F98">
        <v>0</v>
      </c>
      <c r="G98">
        <v>1614</v>
      </c>
      <c r="H98">
        <f>B98+C98+D98+E98+F98+G98</f>
        <v>2664</v>
      </c>
      <c r="I98" s="13">
        <f>H98*0.1</f>
        <v>266.40000000000003</v>
      </c>
      <c r="J98" s="13">
        <f>H98+I98</f>
        <v>2930.4</v>
      </c>
    </row>
    <row r="99" spans="1:10" ht="12.75">
      <c r="A99" s="2" t="s">
        <v>95</v>
      </c>
      <c r="B99">
        <f aca="true" t="shared" si="11" ref="B99:H99">B96+B97+B98</f>
        <v>0</v>
      </c>
      <c r="C99">
        <f t="shared" si="11"/>
        <v>1050</v>
      </c>
      <c r="D99">
        <f t="shared" si="11"/>
        <v>0</v>
      </c>
      <c r="E99">
        <f t="shared" si="11"/>
        <v>0</v>
      </c>
      <c r="F99">
        <f t="shared" si="11"/>
        <v>0</v>
      </c>
      <c r="G99">
        <f t="shared" si="11"/>
        <v>1614</v>
      </c>
      <c r="H99">
        <f t="shared" si="11"/>
        <v>2664</v>
      </c>
      <c r="I99" s="13">
        <f>H99*0.1</f>
        <v>266.40000000000003</v>
      </c>
      <c r="J99" s="13">
        <f>H99+I99</f>
        <v>2930.4</v>
      </c>
    </row>
    <row r="100" spans="7:8" ht="12.75">
      <c r="G100" s="7" t="s">
        <v>96</v>
      </c>
      <c r="H100">
        <f>B99+C99+D99+E99+F99+G99</f>
        <v>2664</v>
      </c>
    </row>
    <row r="101" ht="12.75">
      <c r="A101" s="10" t="s">
        <v>110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&amp;C9900REQ.XLS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WFL BOCES</dc:creator>
  <cp:keywords/>
  <dc:description/>
  <cp:lastModifiedBy>hagadornS</cp:lastModifiedBy>
  <cp:lastPrinted>2000-02-01T16:59:39Z</cp:lastPrinted>
  <dcterms:created xsi:type="dcterms:W3CDTF">1999-12-27T18:31:41Z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